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785-2020\WORK IN PROGRESS\785-2020_ADDENDUM_7\"/>
    </mc:Choice>
  </mc:AlternateContent>
  <xr:revisionPtr revIDLastSave="0" documentId="8_{02D3B5B0-3A8B-4935-94A2-8516A1E40FD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e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Fees!$A$5:$I$30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Fees!$A$1:$I$39</definedName>
    <definedName name="Print_Area_1">Fees!$A$6:$I$59</definedName>
    <definedName name="Print_Area_2">#REF!</definedName>
    <definedName name="_xlnm.Print_Titles" localSheetId="0">Fees!$1:$5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26" i="2" l="1"/>
  <c r="I14" i="2"/>
  <c r="I13" i="2"/>
  <c r="I11" i="2"/>
  <c r="I15" i="2" l="1"/>
  <c r="I9" i="2" l="1"/>
  <c r="I10" i="2"/>
  <c r="I12" i="2" s="1"/>
  <c r="I18" i="2"/>
  <c r="I21" i="2"/>
  <c r="I24" i="2"/>
  <c r="I25" i="2"/>
  <c r="I27" i="2" s="1"/>
  <c r="I28" i="2"/>
  <c r="I29" i="2"/>
  <c r="I30" i="2"/>
  <c r="G34" i="2" l="1"/>
  <c r="A10" i="2"/>
  <c r="A13" i="2" s="1"/>
  <c r="A16" i="2" s="1"/>
  <c r="A19" i="2" s="1"/>
  <c r="A22" i="2" s="1"/>
  <c r="A25" i="2" s="1"/>
  <c r="A28" i="2" s="1"/>
  <c r="A29" i="2" s="1"/>
  <c r="A3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RFPs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3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Remove </t>
        </r>
        <r>
          <rPr>
            <sz val="9"/>
            <color indexed="81"/>
            <rFont val="Tahoma"/>
            <family val="2"/>
          </rPr>
          <t>Total Bid Price rows if using Lump sum.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<sst xmlns="http://schemas.openxmlformats.org/spreadsheetml/2006/main" count="84" uniqueCount="54">
  <si>
    <t>Item</t>
  </si>
  <si>
    <t>Description</t>
  </si>
  <si>
    <t>Spec.
Ref</t>
  </si>
  <si>
    <t>(See B9)</t>
  </si>
  <si>
    <t>Professional Engineering Consulting Services for Design and Contract Administration of the NEWPCC Primary Clarification Upgrades</t>
  </si>
  <si>
    <t>Fee Schedule</t>
  </si>
  <si>
    <t>Fee Basis</t>
  </si>
  <si>
    <t>Fee ($)</t>
  </si>
  <si>
    <t>Allowable Disbursement ($)</t>
  </si>
  <si>
    <t>Total Fee</t>
  </si>
  <si>
    <t>Project Management</t>
  </si>
  <si>
    <t>Preliminary Design Services</t>
  </si>
  <si>
    <t>Detailed Design Services</t>
  </si>
  <si>
    <t>Contract Administration: Resident Engineering Services</t>
  </si>
  <si>
    <t>Contract Administration: Non-Resident Engineering Services</t>
  </si>
  <si>
    <t>Commissioning Services</t>
  </si>
  <si>
    <t>Post Construction Services</t>
  </si>
  <si>
    <t>Cash Allowance</t>
  </si>
  <si>
    <t>Geotechnical Allowance</t>
  </si>
  <si>
    <t>Fixed</t>
  </si>
  <si>
    <t>*(Estimated Minimum $625,000)</t>
  </si>
  <si>
    <t>D9</t>
  </si>
  <si>
    <t>D10</t>
  </si>
  <si>
    <t>D11.3</t>
  </si>
  <si>
    <t>D11.4</t>
  </si>
  <si>
    <t>D12</t>
  </si>
  <si>
    <t>D13</t>
  </si>
  <si>
    <t>D14</t>
  </si>
  <si>
    <t>D9.2</t>
  </si>
  <si>
    <t>D7.4</t>
  </si>
  <si>
    <t>Tender Phase</t>
  </si>
  <si>
    <t>Phase</t>
  </si>
  <si>
    <t>All Other Preliminary Design Services</t>
  </si>
  <si>
    <t>Subtotal Preliminary Design Services</t>
  </si>
  <si>
    <t>All Other Detailed Design Services</t>
  </si>
  <si>
    <t>Subtotal Detailed Design Services</t>
  </si>
  <si>
    <t>Subtotal Tender Phase Services</t>
  </si>
  <si>
    <t>Subtotal Contract Admin: Resident Engineering Services</t>
  </si>
  <si>
    <t>Subtotal Contract Admin: Non-Resident Engineering Services</t>
  </si>
  <si>
    <t>Subtotal Commissioning Services</t>
  </si>
  <si>
    <t>All Other Tender Phase Services</t>
  </si>
  <si>
    <t>All Other Contract Administration: Resident Engineering Services</t>
  </si>
  <si>
    <t>All Other Contract Administration: Non-Resident Engineering Services</t>
  </si>
  <si>
    <t>All Other Commissioning Services</t>
  </si>
  <si>
    <t>All Other Post Construction Services</t>
  </si>
  <si>
    <t>Subtotal Post Construction Services</t>
  </si>
  <si>
    <t>TOTAL PROPOSAL FEES (GST and MRST extra) (in numbers)</t>
  </si>
  <si>
    <t>Name of Proponent</t>
  </si>
  <si>
    <t>Optional Services (Not included in total proposal fees)</t>
  </si>
  <si>
    <t>Time Based (Hours)</t>
  </si>
  <si>
    <t>Approximate Quantity</t>
  </si>
  <si>
    <t>Clarifier Bridge Inspection Allowance</t>
  </si>
  <si>
    <t>D9.1.4(a)(ii)</t>
  </si>
  <si>
    <t>FORM B(R1):FEES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</si>
</sst>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i/>
      <sz val="8"/>
      <color rgb="FFFF0000"/>
      <name val="Arial"/>
      <family val="2"/>
    </font>
    <font>
      <sz val="10"/>
      <name val="Arial"/>
    </font>
    <font>
      <b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11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40" fillId="0" borderId="0" xfId="0" applyFont="1"/>
    <xf numFmtId="0" fontId="1" fillId="24" borderId="0" xfId="1" applyNumberFormat="1" applyFont="1" applyBorder="1" applyAlignment="1">
      <alignment horizontal="left"/>
    </xf>
    <xf numFmtId="0" fontId="1" fillId="24" borderId="0" xfId="1" applyNumberFormat="1" applyFont="1" applyBorder="1" applyAlignment="1">
      <alignment horizontal="center"/>
    </xf>
    <xf numFmtId="0" fontId="0" fillId="0" borderId="0" xfId="0" applyAlignment="1"/>
    <xf numFmtId="4" fontId="0" fillId="0" borderId="0" xfId="0" applyNumberFormat="1" applyBorder="1" applyAlignment="1" applyProtection="1">
      <alignment horizontal="left"/>
      <protection locked="0"/>
    </xf>
    <xf numFmtId="0" fontId="37" fillId="24" borderId="0" xfId="1" applyNumberFormat="1" applyFont="1" applyBorder="1" applyAlignment="1">
      <alignment horizontal="left"/>
    </xf>
    <xf numFmtId="164" fontId="0" fillId="0" borderId="0" xfId="0" applyNumberFormat="1" applyBorder="1" applyAlignment="1"/>
    <xf numFmtId="164" fontId="0" fillId="0" borderId="14" xfId="0" applyNumberFormat="1" applyBorder="1" applyAlignment="1"/>
    <xf numFmtId="0" fontId="2" fillId="0" borderId="22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left" wrapText="1"/>
    </xf>
    <xf numFmtId="4" fontId="2" fillId="0" borderId="22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4" fontId="0" fillId="0" borderId="12" xfId="0" applyNumberFormat="1" applyBorder="1" applyAlignment="1" applyProtection="1">
      <alignment horizontal="right"/>
      <protection locked="0"/>
    </xf>
    <xf numFmtId="44" fontId="0" fillId="0" borderId="12" xfId="116" applyFont="1" applyBorder="1" applyAlignment="1" applyProtection="1">
      <alignment horizontal="right"/>
    </xf>
    <xf numFmtId="44" fontId="0" fillId="0" borderId="23" xfId="116" applyFont="1" applyBorder="1" applyAlignment="1" applyProtection="1">
      <alignment horizontal="right"/>
    </xf>
    <xf numFmtId="3" fontId="0" fillId="0" borderId="12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/>
    <xf numFmtId="4" fontId="37" fillId="24" borderId="0" xfId="1" applyNumberFormat="1" applyFont="1" applyBorder="1" applyAlignment="1">
      <alignment horizontal="left"/>
    </xf>
    <xf numFmtId="0" fontId="37" fillId="24" borderId="21" xfId="1" applyNumberFormat="1" applyFont="1" applyBorder="1" applyAlignment="1">
      <alignment horizontal="left"/>
    </xf>
    <xf numFmtId="0" fontId="3" fillId="0" borderId="11" xfId="0" applyFont="1" applyBorder="1" applyAlignment="1" applyProtection="1">
      <alignment wrapText="1"/>
    </xf>
    <xf numFmtId="0" fontId="3" fillId="0" borderId="11" xfId="0" applyFont="1" applyBorder="1" applyAlignment="1" applyProtection="1">
      <alignment horizontal="center" wrapText="1"/>
    </xf>
    <xf numFmtId="164" fontId="0" fillId="0" borderId="24" xfId="0" applyNumberFormat="1" applyBorder="1" applyAlignment="1" applyProtection="1"/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Alignment="1"/>
    <xf numFmtId="0" fontId="3" fillId="0" borderId="25" xfId="0" applyFont="1" applyBorder="1" applyAlignment="1" applyProtection="1">
      <alignment horizontal="center" wrapText="1"/>
    </xf>
    <xf numFmtId="4" fontId="0" fillId="0" borderId="25" xfId="0" applyNumberFormat="1" applyBorder="1" applyAlignment="1" applyProtection="1">
      <alignment horizontal="right"/>
      <protection locked="0"/>
    </xf>
    <xf numFmtId="164" fontId="0" fillId="0" borderId="27" xfId="0" applyNumberFormat="1" applyBorder="1" applyAlignment="1" applyProtection="1"/>
    <xf numFmtId="164" fontId="0" fillId="25" borderId="28" xfId="0" applyNumberFormat="1" applyFill="1" applyBorder="1" applyAlignment="1" applyProtection="1"/>
    <xf numFmtId="0" fontId="0" fillId="25" borderId="22" xfId="0" applyFill="1" applyBorder="1" applyAlignment="1"/>
    <xf numFmtId="0" fontId="0" fillId="25" borderId="22" xfId="0" applyFill="1" applyBorder="1" applyAlignment="1">
      <alignment horizontal="center"/>
    </xf>
    <xf numFmtId="44" fontId="0" fillId="25" borderId="31" xfId="116" applyFont="1" applyFill="1" applyBorder="1" applyAlignment="1">
      <alignment horizontal="right"/>
    </xf>
    <xf numFmtId="164" fontId="0" fillId="25" borderId="32" xfId="0" applyNumberFormat="1" applyFill="1" applyBorder="1" applyAlignment="1" applyProtection="1"/>
    <xf numFmtId="164" fontId="0" fillId="25" borderId="29" xfId="0" applyNumberFormat="1" applyFill="1" applyBorder="1" applyAlignment="1" applyProtection="1"/>
    <xf numFmtId="0" fontId="3" fillId="25" borderId="29" xfId="0" applyFont="1" applyFill="1" applyBorder="1" applyAlignment="1" applyProtection="1">
      <alignment wrapText="1"/>
    </xf>
    <xf numFmtId="0" fontId="3" fillId="25" borderId="29" xfId="0" applyFont="1" applyFill="1" applyBorder="1" applyAlignment="1" applyProtection="1">
      <alignment horizontal="center" wrapText="1"/>
    </xf>
    <xf numFmtId="44" fontId="0" fillId="25" borderId="30" xfId="116" applyFont="1" applyFill="1" applyBorder="1" applyAlignment="1" applyProtection="1"/>
    <xf numFmtId="0" fontId="1" fillId="25" borderId="25" xfId="0" applyNumberFormat="1" applyFont="1" applyFill="1" applyBorder="1" applyAlignment="1" applyProtection="1">
      <alignment horizontal="center" wrapText="1"/>
    </xf>
    <xf numFmtId="0" fontId="3" fillId="0" borderId="10" xfId="0" applyFont="1" applyFill="1" applyBorder="1" applyAlignment="1" applyProtection="1">
      <alignment wrapText="1"/>
    </xf>
    <xf numFmtId="44" fontId="0" fillId="0" borderId="21" xfId="116" applyFont="1" applyBorder="1" applyAlignment="1" applyProtection="1">
      <alignment horizontal="right"/>
    </xf>
    <xf numFmtId="164" fontId="3" fillId="0" borderId="16" xfId="0" applyNumberFormat="1" applyFont="1" applyBorder="1" applyAlignment="1" applyProtection="1"/>
    <xf numFmtId="4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Alignment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44" fontId="0" fillId="0" borderId="12" xfId="116" applyFont="1" applyBorder="1" applyAlignment="1" applyProtection="1">
      <alignment horizontal="right"/>
      <protection locked="0"/>
    </xf>
    <xf numFmtId="3" fontId="0" fillId="0" borderId="25" xfId="0" applyNumberFormat="1" applyBorder="1" applyAlignment="1" applyProtection="1">
      <alignment horizontal="center"/>
    </xf>
    <xf numFmtId="164" fontId="0" fillId="0" borderId="36" xfId="0" applyNumberFormat="1" applyBorder="1" applyAlignment="1" applyProtection="1"/>
    <xf numFmtId="0" fontId="3" fillId="0" borderId="11" xfId="0" applyFont="1" applyBorder="1" applyAlignment="1"/>
    <xf numFmtId="3" fontId="0" fillId="0" borderId="11" xfId="0" applyNumberFormat="1" applyBorder="1" applyAlignment="1" applyProtection="1">
      <alignment horizontal="center"/>
    </xf>
    <xf numFmtId="4" fontId="0" fillId="0" borderId="11" xfId="0" applyNumberFormat="1" applyBorder="1" applyAlignment="1" applyProtection="1">
      <alignment horizontal="right"/>
      <protection locked="0"/>
    </xf>
    <xf numFmtId="44" fontId="0" fillId="0" borderId="23" xfId="116" applyFont="1" applyBorder="1" applyAlignment="1" applyProtection="1">
      <alignment horizontal="right"/>
      <protection locked="0"/>
    </xf>
    <xf numFmtId="44" fontId="0" fillId="0" borderId="26" xfId="116" applyFont="1" applyBorder="1" applyAlignment="1" applyProtection="1">
      <alignment horizontal="right"/>
      <protection locked="0"/>
    </xf>
    <xf numFmtId="4" fontId="0" fillId="25" borderId="25" xfId="0" applyNumberFormat="1" applyFill="1" applyBorder="1" applyAlignment="1" applyProtection="1">
      <alignment horizontal="right"/>
    </xf>
    <xf numFmtId="4" fontId="0" fillId="25" borderId="12" xfId="0" applyNumberFormat="1" applyFill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44" fontId="37" fillId="24" borderId="14" xfId="1" applyNumberFormat="1" applyFont="1" applyBorder="1" applyAlignment="1">
      <alignment horizontal="center"/>
    </xf>
    <xf numFmtId="7" fontId="37" fillId="24" borderId="14" xfId="1" applyNumberFormat="1" applyFont="1" applyBorder="1" applyAlignment="1">
      <alignment horizontal="center"/>
    </xf>
    <xf numFmtId="0" fontId="37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3" fillId="0" borderId="0" xfId="0" applyNumberFormat="1" applyFont="1" applyAlignment="1">
      <alignment horizontal="center"/>
    </xf>
    <xf numFmtId="0" fontId="42" fillId="0" borderId="0" xfId="0" applyNumberFormat="1" applyFont="1" applyAlignment="1">
      <alignment horizontal="center"/>
    </xf>
    <xf numFmtId="4" fontId="3" fillId="25" borderId="22" xfId="0" applyNumberFormat="1" applyFont="1" applyFill="1" applyBorder="1" applyAlignment="1">
      <alignment horizontal="center"/>
    </xf>
    <xf numFmtId="4" fontId="0" fillId="25" borderId="22" xfId="0" applyNumberFormat="1" applyFill="1" applyBorder="1" applyAlignment="1">
      <alignment horizontal="center"/>
    </xf>
    <xf numFmtId="3" fontId="3" fillId="25" borderId="33" xfId="0" applyNumberFormat="1" applyFont="1" applyFill="1" applyBorder="1" applyAlignment="1" applyProtection="1">
      <alignment horizontal="center"/>
    </xf>
    <xf numFmtId="3" fontId="0" fillId="25" borderId="34" xfId="0" applyNumberFormat="1" applyFill="1" applyBorder="1" applyAlignment="1" applyProtection="1">
      <alignment horizontal="center"/>
    </xf>
    <xf numFmtId="3" fontId="0" fillId="25" borderId="35" xfId="0" applyNumberFormat="1" applyFill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Currency" xfId="116" builtinId="4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9"/>
  <sheetViews>
    <sheetView showGridLines="0" tabSelected="1" view="pageLayout" zoomScaleNormal="100" zoomScaleSheetLayoutView="100" workbookViewId="0">
      <selection activeCell="D2" sqref="D2:E2"/>
    </sheetView>
  </sheetViews>
  <sheetFormatPr defaultRowHeight="12.75" x14ac:dyDescent="0.2"/>
  <cols>
    <col min="1" max="1" width="5.7109375" style="32" customWidth="1"/>
    <col min="2" max="2" width="31" style="37" customWidth="1"/>
    <col min="3" max="3" width="40.28515625" style="32" customWidth="1"/>
    <col min="4" max="4" width="11" style="32" customWidth="1"/>
    <col min="5" max="5" width="15.28515625" style="20" customWidth="1"/>
    <col min="6" max="6" width="12.5703125" style="16" customWidth="1"/>
    <col min="7" max="7" width="12.42578125" style="1" customWidth="1"/>
    <col min="8" max="8" width="24.5703125" style="1" customWidth="1"/>
    <col min="9" max="9" width="13.85546875" style="1" customWidth="1"/>
  </cols>
  <sheetData>
    <row r="1" spans="1:9" x14ac:dyDescent="0.2">
      <c r="A1" s="104"/>
      <c r="B1" s="104"/>
      <c r="C1" s="104"/>
      <c r="D1" s="103" t="s">
        <v>53</v>
      </c>
      <c r="E1" s="103"/>
      <c r="I1" s="11"/>
    </row>
    <row r="2" spans="1:9" x14ac:dyDescent="0.2">
      <c r="A2" s="102"/>
      <c r="B2" s="102"/>
      <c r="C2" s="102"/>
      <c r="D2" s="107" t="s">
        <v>3</v>
      </c>
      <c r="E2" s="107"/>
      <c r="G2" s="3"/>
      <c r="H2" s="3"/>
      <c r="I2" s="12"/>
    </row>
    <row r="3" spans="1:9" x14ac:dyDescent="0.2">
      <c r="A3" s="108" t="s">
        <v>4</v>
      </c>
      <c r="B3" s="108"/>
      <c r="C3" s="108"/>
      <c r="D3" s="108"/>
      <c r="E3" s="108"/>
      <c r="F3" s="108"/>
      <c r="G3" s="108"/>
      <c r="H3" s="108"/>
      <c r="I3" s="108"/>
    </row>
    <row r="4" spans="1:9" x14ac:dyDescent="0.2">
      <c r="A4" s="8" t="s">
        <v>5</v>
      </c>
      <c r="B4" s="8"/>
      <c r="G4" s="3"/>
      <c r="H4" s="3"/>
      <c r="I4" s="12"/>
    </row>
    <row r="5" spans="1:9" ht="26.25" thickBot="1" x14ac:dyDescent="0.25">
      <c r="A5" s="42" t="s">
        <v>0</v>
      </c>
      <c r="B5" s="42" t="s">
        <v>31</v>
      </c>
      <c r="C5" s="42" t="s">
        <v>1</v>
      </c>
      <c r="D5" s="43" t="s">
        <v>2</v>
      </c>
      <c r="E5" s="43" t="s">
        <v>6</v>
      </c>
      <c r="F5" s="44" t="s">
        <v>50</v>
      </c>
      <c r="G5" s="45" t="s">
        <v>7</v>
      </c>
      <c r="H5" s="45" t="s">
        <v>8</v>
      </c>
      <c r="I5" s="46" t="s">
        <v>9</v>
      </c>
    </row>
    <row r="6" spans="1:9" x14ac:dyDescent="0.2">
      <c r="A6" s="63">
        <v>1</v>
      </c>
      <c r="B6" s="64" t="s">
        <v>11</v>
      </c>
      <c r="C6" s="65" t="s">
        <v>10</v>
      </c>
      <c r="D6" s="66" t="s">
        <v>21</v>
      </c>
      <c r="E6" s="66" t="s">
        <v>19</v>
      </c>
      <c r="F6" s="88">
        <v>1</v>
      </c>
      <c r="G6" s="67"/>
      <c r="H6" s="67"/>
      <c r="I6" s="93"/>
    </row>
    <row r="7" spans="1:9" x14ac:dyDescent="0.2">
      <c r="A7" s="89"/>
      <c r="B7" s="61"/>
      <c r="C7" s="90" t="s">
        <v>51</v>
      </c>
      <c r="D7" s="62" t="s">
        <v>52</v>
      </c>
      <c r="E7" s="62" t="s">
        <v>19</v>
      </c>
      <c r="F7" s="91">
        <v>1</v>
      </c>
      <c r="G7" s="92"/>
      <c r="H7" s="92"/>
      <c r="I7" s="56">
        <v>170000</v>
      </c>
    </row>
    <row r="8" spans="1:9" x14ac:dyDescent="0.2">
      <c r="A8" s="68"/>
      <c r="B8" s="51"/>
      <c r="C8" s="52" t="s">
        <v>32</v>
      </c>
      <c r="D8" s="53" t="s">
        <v>21</v>
      </c>
      <c r="E8" s="53" t="s">
        <v>19</v>
      </c>
      <c r="F8" s="91">
        <v>1</v>
      </c>
      <c r="G8" s="54"/>
      <c r="H8" s="54"/>
      <c r="I8" s="93"/>
    </row>
    <row r="9" spans="1:9" ht="13.5" thickBot="1" x14ac:dyDescent="0.25">
      <c r="A9" s="73"/>
      <c r="B9" s="70"/>
      <c r="C9" s="70"/>
      <c r="D9" s="70"/>
      <c r="E9" s="71"/>
      <c r="F9" s="109" t="s">
        <v>33</v>
      </c>
      <c r="G9" s="110"/>
      <c r="H9" s="110"/>
      <c r="I9" s="72">
        <f>SUM(I6:I8)</f>
        <v>170000</v>
      </c>
    </row>
    <row r="10" spans="1:9" ht="13.5" thickBot="1" x14ac:dyDescent="0.25">
      <c r="A10" s="63">
        <f>A6+1</f>
        <v>2</v>
      </c>
      <c r="B10" s="64" t="s">
        <v>12</v>
      </c>
      <c r="C10" s="65" t="s">
        <v>10</v>
      </c>
      <c r="D10" s="66" t="s">
        <v>22</v>
      </c>
      <c r="E10" s="66" t="s">
        <v>19</v>
      </c>
      <c r="F10" s="88">
        <v>1</v>
      </c>
      <c r="G10" s="67"/>
      <c r="H10" s="67"/>
      <c r="I10" s="94">
        <f t="shared" ref="I10:I30" si="0">H10+G10</f>
        <v>0</v>
      </c>
    </row>
    <row r="11" spans="1:9" x14ac:dyDescent="0.2">
      <c r="A11" s="68"/>
      <c r="B11" s="51"/>
      <c r="C11" s="52" t="s">
        <v>34</v>
      </c>
      <c r="D11" s="53" t="s">
        <v>22</v>
      </c>
      <c r="E11" s="53" t="s">
        <v>19</v>
      </c>
      <c r="F11" s="57">
        <v>1</v>
      </c>
      <c r="G11" s="54"/>
      <c r="H11" s="54"/>
      <c r="I11" s="94">
        <f t="shared" si="0"/>
        <v>0</v>
      </c>
    </row>
    <row r="12" spans="1:9" ht="13.5" thickBot="1" x14ac:dyDescent="0.25">
      <c r="A12" s="69"/>
      <c r="B12" s="74"/>
      <c r="C12" s="75"/>
      <c r="D12" s="76"/>
      <c r="E12" s="76"/>
      <c r="F12" s="111" t="s">
        <v>35</v>
      </c>
      <c r="G12" s="112"/>
      <c r="H12" s="113"/>
      <c r="I12" s="77">
        <f>SUM(I10:I11)</f>
        <v>0</v>
      </c>
    </row>
    <row r="13" spans="1:9" ht="13.5" thickBot="1" x14ac:dyDescent="0.25">
      <c r="A13" s="63">
        <f>A10+1</f>
        <v>3</v>
      </c>
      <c r="B13" s="64" t="s">
        <v>30</v>
      </c>
      <c r="C13" s="64" t="s">
        <v>10</v>
      </c>
      <c r="D13" s="66" t="s">
        <v>22</v>
      </c>
      <c r="E13" s="66" t="s">
        <v>19</v>
      </c>
      <c r="F13" s="88">
        <v>1</v>
      </c>
      <c r="G13" s="67"/>
      <c r="H13" s="67"/>
      <c r="I13" s="94">
        <f>SUM(G13+H13)</f>
        <v>0</v>
      </c>
    </row>
    <row r="14" spans="1:9" x14ac:dyDescent="0.2">
      <c r="A14" s="68"/>
      <c r="B14" s="51"/>
      <c r="C14" s="52" t="s">
        <v>40</v>
      </c>
      <c r="D14" s="53" t="s">
        <v>22</v>
      </c>
      <c r="E14" s="53" t="s">
        <v>19</v>
      </c>
      <c r="F14" s="57">
        <v>1</v>
      </c>
      <c r="G14" s="54"/>
      <c r="H14" s="54"/>
      <c r="I14" s="94">
        <f>SUM(G14+H14)</f>
        <v>0</v>
      </c>
    </row>
    <row r="15" spans="1:9" ht="13.5" thickBot="1" x14ac:dyDescent="0.25">
      <c r="A15" s="69"/>
      <c r="B15" s="74"/>
      <c r="C15" s="75"/>
      <c r="D15" s="76"/>
      <c r="E15" s="76"/>
      <c r="F15" s="111" t="s">
        <v>36</v>
      </c>
      <c r="G15" s="112"/>
      <c r="H15" s="113"/>
      <c r="I15" s="77">
        <f>SUM(I13:I14)</f>
        <v>0</v>
      </c>
    </row>
    <row r="16" spans="1:9" ht="26.25" thickBot="1" x14ac:dyDescent="0.25">
      <c r="A16" s="63">
        <f>A13+1</f>
        <v>4</v>
      </c>
      <c r="B16" s="64" t="s">
        <v>13</v>
      </c>
      <c r="C16" s="64" t="s">
        <v>10</v>
      </c>
      <c r="D16" s="66" t="s">
        <v>23</v>
      </c>
      <c r="E16" s="66" t="s">
        <v>49</v>
      </c>
      <c r="F16" s="86"/>
      <c r="G16" s="95"/>
      <c r="H16" s="95"/>
      <c r="I16" s="94"/>
    </row>
    <row r="17" spans="1:9" ht="26.25" thickBot="1" x14ac:dyDescent="0.25">
      <c r="A17" s="68"/>
      <c r="B17" s="51"/>
      <c r="C17" s="61" t="s">
        <v>41</v>
      </c>
      <c r="D17" s="62" t="s">
        <v>23</v>
      </c>
      <c r="E17" s="62" t="s">
        <v>49</v>
      </c>
      <c r="F17" s="86"/>
      <c r="G17" s="96"/>
      <c r="H17" s="96"/>
      <c r="I17" s="94"/>
    </row>
    <row r="18" spans="1:9" ht="34.5" customHeight="1" thickBot="1" x14ac:dyDescent="0.25">
      <c r="A18" s="69"/>
      <c r="B18" s="74"/>
      <c r="C18" s="75"/>
      <c r="D18" s="76"/>
      <c r="E18" s="78" t="s">
        <v>20</v>
      </c>
      <c r="F18" s="111" t="s">
        <v>37</v>
      </c>
      <c r="G18" s="112"/>
      <c r="H18" s="113"/>
      <c r="I18" s="77">
        <f>SUM(I16:I17)</f>
        <v>0</v>
      </c>
    </row>
    <row r="19" spans="1:9" ht="25.5" x14ac:dyDescent="0.2">
      <c r="A19" s="51">
        <f>A16+1</f>
        <v>5</v>
      </c>
      <c r="B19" s="52" t="s">
        <v>14</v>
      </c>
      <c r="C19" s="79" t="s">
        <v>10</v>
      </c>
      <c r="D19" s="53" t="s">
        <v>24</v>
      </c>
      <c r="E19" s="62" t="s">
        <v>49</v>
      </c>
      <c r="F19" s="86"/>
      <c r="G19" s="96"/>
      <c r="H19" s="96"/>
      <c r="I19" s="87"/>
    </row>
    <row r="20" spans="1:9" ht="25.5" x14ac:dyDescent="0.2">
      <c r="A20" s="51"/>
      <c r="B20" s="51"/>
      <c r="C20" s="52" t="s">
        <v>42</v>
      </c>
      <c r="D20" s="53" t="s">
        <v>24</v>
      </c>
      <c r="E20" s="62" t="s">
        <v>49</v>
      </c>
      <c r="F20" s="86"/>
      <c r="G20" s="96"/>
      <c r="H20" s="96"/>
      <c r="I20" s="87"/>
    </row>
    <row r="21" spans="1:9" ht="13.5" thickBot="1" x14ac:dyDescent="0.25">
      <c r="A21" s="69"/>
      <c r="B21" s="74"/>
      <c r="C21" s="75"/>
      <c r="D21" s="76"/>
      <c r="E21" s="76"/>
      <c r="F21" s="111" t="s">
        <v>38</v>
      </c>
      <c r="G21" s="112"/>
      <c r="H21" s="113"/>
      <c r="I21" s="77">
        <f>SUM(I19:I20)</f>
        <v>0</v>
      </c>
    </row>
    <row r="22" spans="1:9" ht="25.5" x14ac:dyDescent="0.2">
      <c r="A22" s="51">
        <f>A19+1</f>
        <v>6</v>
      </c>
      <c r="B22" s="52" t="s">
        <v>15</v>
      </c>
      <c r="C22" s="52" t="s">
        <v>10</v>
      </c>
      <c r="D22" s="53" t="s">
        <v>25</v>
      </c>
      <c r="E22" s="62" t="s">
        <v>49</v>
      </c>
      <c r="F22" s="86"/>
      <c r="G22" s="96"/>
      <c r="H22" s="96"/>
      <c r="I22" s="87"/>
    </row>
    <row r="23" spans="1:9" ht="25.5" x14ac:dyDescent="0.2">
      <c r="A23" s="51"/>
      <c r="B23" s="51"/>
      <c r="C23" s="52" t="s">
        <v>43</v>
      </c>
      <c r="D23" s="53" t="s">
        <v>25</v>
      </c>
      <c r="E23" s="62" t="s">
        <v>49</v>
      </c>
      <c r="F23" s="86"/>
      <c r="G23" s="96"/>
      <c r="H23" s="96"/>
      <c r="I23" s="87"/>
    </row>
    <row r="24" spans="1:9" ht="13.5" thickBot="1" x14ac:dyDescent="0.25">
      <c r="A24" s="69"/>
      <c r="B24" s="74"/>
      <c r="C24" s="75"/>
      <c r="D24" s="76"/>
      <c r="E24" s="76"/>
      <c r="F24" s="111" t="s">
        <v>39</v>
      </c>
      <c r="G24" s="112"/>
      <c r="H24" s="113"/>
      <c r="I24" s="77">
        <f>SUM(I22:I23)</f>
        <v>0</v>
      </c>
    </row>
    <row r="25" spans="1:9" x14ac:dyDescent="0.2">
      <c r="A25" s="51">
        <f>A22+1</f>
        <v>7</v>
      </c>
      <c r="B25" s="52" t="s">
        <v>16</v>
      </c>
      <c r="C25" s="52" t="s">
        <v>10</v>
      </c>
      <c r="D25" s="53" t="s">
        <v>26</v>
      </c>
      <c r="E25" s="53" t="s">
        <v>19</v>
      </c>
      <c r="F25" s="57">
        <v>1</v>
      </c>
      <c r="G25" s="54"/>
      <c r="H25" s="54"/>
      <c r="I25" s="87">
        <f t="shared" si="0"/>
        <v>0</v>
      </c>
    </row>
    <row r="26" spans="1:9" x14ac:dyDescent="0.2">
      <c r="A26" s="51"/>
      <c r="B26" s="51"/>
      <c r="C26" s="52" t="s">
        <v>44</v>
      </c>
      <c r="D26" s="53" t="s">
        <v>26</v>
      </c>
      <c r="E26" s="53" t="s">
        <v>19</v>
      </c>
      <c r="F26" s="57">
        <v>1</v>
      </c>
      <c r="G26" s="54"/>
      <c r="H26" s="54"/>
      <c r="I26" s="87">
        <f t="shared" si="0"/>
        <v>0</v>
      </c>
    </row>
    <row r="27" spans="1:9" ht="13.5" thickBot="1" x14ac:dyDescent="0.25">
      <c r="A27" s="69"/>
      <c r="B27" s="74"/>
      <c r="C27" s="75"/>
      <c r="D27" s="76"/>
      <c r="E27" s="76"/>
      <c r="F27" s="111" t="s">
        <v>45</v>
      </c>
      <c r="G27" s="112"/>
      <c r="H27" s="113"/>
      <c r="I27" s="77">
        <f>SUM(I25:I26)</f>
        <v>0</v>
      </c>
    </row>
    <row r="28" spans="1:9" x14ac:dyDescent="0.2">
      <c r="A28" s="51">
        <f>A25+1</f>
        <v>8</v>
      </c>
      <c r="B28" s="51"/>
      <c r="C28" s="52" t="s">
        <v>17</v>
      </c>
      <c r="D28" s="53" t="s">
        <v>27</v>
      </c>
      <c r="E28" s="53" t="s">
        <v>19</v>
      </c>
      <c r="F28" s="57">
        <v>1</v>
      </c>
      <c r="G28" s="82">
        <v>200000</v>
      </c>
      <c r="H28" s="82"/>
      <c r="I28" s="55">
        <f t="shared" si="0"/>
        <v>200000</v>
      </c>
    </row>
    <row r="29" spans="1:9" x14ac:dyDescent="0.2">
      <c r="A29" s="51">
        <f>A28+1</f>
        <v>9</v>
      </c>
      <c r="B29" s="51"/>
      <c r="C29" s="52" t="s">
        <v>18</v>
      </c>
      <c r="D29" s="53" t="s">
        <v>28</v>
      </c>
      <c r="E29" s="53" t="s">
        <v>19</v>
      </c>
      <c r="F29" s="57">
        <v>1</v>
      </c>
      <c r="G29" s="82">
        <v>50000</v>
      </c>
      <c r="H29" s="82"/>
      <c r="I29" s="55">
        <f t="shared" si="0"/>
        <v>50000</v>
      </c>
    </row>
    <row r="30" spans="1:9" ht="25.5" x14ac:dyDescent="0.2">
      <c r="A30" s="83">
        <f t="shared" ref="A30" si="1">A29+1</f>
        <v>10</v>
      </c>
      <c r="B30" s="83"/>
      <c r="C30" s="84" t="s">
        <v>48</v>
      </c>
      <c r="D30" s="85" t="s">
        <v>29</v>
      </c>
      <c r="E30" s="85" t="s">
        <v>19</v>
      </c>
      <c r="F30" s="86">
        <v>1</v>
      </c>
      <c r="G30" s="54"/>
      <c r="H30" s="54"/>
      <c r="I30" s="87">
        <f t="shared" si="0"/>
        <v>0</v>
      </c>
    </row>
    <row r="31" spans="1:9" x14ac:dyDescent="0.2">
      <c r="A31" s="81"/>
      <c r="B31" s="58"/>
      <c r="C31" s="47"/>
      <c r="D31" s="48"/>
      <c r="E31" s="48"/>
      <c r="F31" s="49"/>
      <c r="G31" s="50"/>
      <c r="H31" s="50"/>
      <c r="I31" s="80"/>
    </row>
    <row r="32" spans="1:9" ht="14.25" x14ac:dyDescent="0.2">
      <c r="A32" s="4"/>
      <c r="B32" s="39"/>
      <c r="C32" s="39"/>
      <c r="D32" s="39"/>
      <c r="E32" s="21"/>
      <c r="F32" s="17"/>
      <c r="G32" s="59"/>
      <c r="H32" s="59"/>
      <c r="I32" s="60"/>
    </row>
    <row r="33" spans="1:9" ht="14.25" x14ac:dyDescent="0.2">
      <c r="A33" s="34"/>
      <c r="B33" s="34"/>
      <c r="C33" s="35"/>
      <c r="D33" s="35"/>
      <c r="E33" s="36"/>
      <c r="F33" s="17"/>
      <c r="G33" s="105"/>
      <c r="H33" s="105"/>
      <c r="I33" s="106"/>
    </row>
    <row r="34" spans="1:9" ht="14.25" x14ac:dyDescent="0.2">
      <c r="A34" s="4" t="s">
        <v>46</v>
      </c>
      <c r="B34" s="39"/>
      <c r="D34" s="31"/>
      <c r="E34" s="21"/>
      <c r="F34" s="17"/>
      <c r="G34" s="98">
        <f>SUM(I9,I12,I15,I18,I21,I24,I27,I28,I29)</f>
        <v>420000</v>
      </c>
      <c r="H34" s="99"/>
      <c r="I34" s="100"/>
    </row>
    <row r="35" spans="1:9" ht="14.25" x14ac:dyDescent="0.2">
      <c r="A35" s="6"/>
      <c r="B35" s="7"/>
      <c r="C35" s="7"/>
      <c r="D35" s="7"/>
      <c r="E35" s="33"/>
      <c r="F35" s="18"/>
      <c r="G35" s="13"/>
      <c r="H35" s="13"/>
      <c r="I35" s="7"/>
    </row>
    <row r="36" spans="1:9" x14ac:dyDescent="0.2">
      <c r="A36" s="23"/>
      <c r="B36" s="40"/>
      <c r="C36" s="5"/>
      <c r="D36" s="5"/>
      <c r="E36" s="22"/>
      <c r="F36" s="15"/>
      <c r="G36" s="2"/>
      <c r="H36" s="2"/>
      <c r="I36" s="28"/>
    </row>
    <row r="37" spans="1:9" x14ac:dyDescent="0.2">
      <c r="A37" s="24"/>
      <c r="B37" s="40"/>
      <c r="C37" s="5"/>
      <c r="D37" s="5"/>
      <c r="E37" s="22"/>
      <c r="F37" s="19"/>
      <c r="G37" s="14"/>
      <c r="H37" s="14"/>
      <c r="I37" s="29"/>
    </row>
    <row r="38" spans="1:9" x14ac:dyDescent="0.2">
      <c r="A38" s="24"/>
      <c r="B38" s="40"/>
      <c r="C38" s="5"/>
      <c r="D38" s="5"/>
      <c r="E38" s="22"/>
      <c r="F38" s="101" t="s">
        <v>47</v>
      </c>
      <c r="G38" s="101"/>
      <c r="H38" s="38"/>
      <c r="I38" s="30"/>
    </row>
    <row r="39" spans="1:9" x14ac:dyDescent="0.2">
      <c r="A39" s="25"/>
      <c r="B39" s="41"/>
      <c r="C39" s="26"/>
      <c r="D39" s="26"/>
      <c r="E39" s="27"/>
      <c r="F39" s="19"/>
      <c r="G39" s="14"/>
      <c r="H39" s="14"/>
      <c r="I39" s="29"/>
    </row>
    <row r="41" spans="1:9" x14ac:dyDescent="0.2">
      <c r="A41" s="8"/>
      <c r="B41" s="8"/>
    </row>
    <row r="42" spans="1:9" x14ac:dyDescent="0.2">
      <c r="A42" s="9"/>
      <c r="B42" s="9"/>
      <c r="C42" s="97"/>
      <c r="D42" s="97"/>
      <c r="E42" s="97"/>
      <c r="F42" s="97"/>
      <c r="G42" s="10"/>
      <c r="H42" s="10"/>
      <c r="I42" s="10"/>
    </row>
    <row r="43" spans="1:9" x14ac:dyDescent="0.2">
      <c r="A43" s="9"/>
      <c r="B43" s="9"/>
      <c r="C43" s="97"/>
      <c r="D43" s="97"/>
      <c r="E43" s="97"/>
      <c r="F43" s="97"/>
      <c r="G43" s="10"/>
      <c r="H43" s="10"/>
      <c r="I43" s="10"/>
    </row>
    <row r="44" spans="1:9" x14ac:dyDescent="0.2">
      <c r="A44" s="9"/>
      <c r="B44" s="9"/>
      <c r="C44" s="97"/>
      <c r="D44" s="97"/>
      <c r="E44" s="97"/>
      <c r="F44" s="97"/>
      <c r="G44" s="10"/>
      <c r="H44" s="10"/>
      <c r="I44" s="10"/>
    </row>
    <row r="45" spans="1:9" x14ac:dyDescent="0.2">
      <c r="A45" s="9"/>
      <c r="B45" s="9"/>
      <c r="C45" s="97"/>
      <c r="D45" s="97"/>
      <c r="E45" s="97"/>
      <c r="F45" s="97"/>
      <c r="G45" s="10"/>
      <c r="H45" s="10"/>
      <c r="I45" s="10"/>
    </row>
    <row r="46" spans="1:9" x14ac:dyDescent="0.2">
      <c r="A46" s="9"/>
      <c r="B46" s="9"/>
      <c r="C46" s="97"/>
      <c r="D46" s="97"/>
      <c r="E46" s="97"/>
      <c r="F46" s="97"/>
      <c r="G46" s="10"/>
      <c r="H46" s="10"/>
      <c r="I46" s="10"/>
    </row>
    <row r="47" spans="1:9" x14ac:dyDescent="0.2">
      <c r="A47" s="9"/>
      <c r="B47" s="9"/>
      <c r="C47" s="97"/>
      <c r="D47" s="97"/>
      <c r="E47" s="97"/>
      <c r="F47" s="97"/>
      <c r="G47" s="10"/>
      <c r="H47" s="10"/>
      <c r="I47" s="10"/>
    </row>
    <row r="48" spans="1:9" x14ac:dyDescent="0.2">
      <c r="A48" s="9"/>
      <c r="B48" s="9"/>
      <c r="C48" s="97"/>
      <c r="D48" s="97"/>
      <c r="E48" s="97"/>
      <c r="F48" s="97"/>
      <c r="G48" s="10"/>
      <c r="H48" s="10"/>
      <c r="I48" s="10"/>
    </row>
    <row r="49" spans="1:9" x14ac:dyDescent="0.2">
      <c r="A49" s="9"/>
      <c r="B49" s="9"/>
      <c r="C49" s="97"/>
      <c r="D49" s="97"/>
      <c r="E49" s="97"/>
      <c r="F49" s="97"/>
      <c r="G49" s="10"/>
      <c r="H49" s="10"/>
      <c r="I49" s="10"/>
    </row>
    <row r="50" spans="1:9" x14ac:dyDescent="0.2">
      <c r="A50" s="9"/>
      <c r="B50" s="9"/>
      <c r="C50" s="97"/>
      <c r="D50" s="97"/>
      <c r="E50" s="97"/>
      <c r="F50" s="97"/>
      <c r="G50" s="10"/>
      <c r="H50" s="10"/>
      <c r="I50" s="10"/>
    </row>
    <row r="51" spans="1:9" x14ac:dyDescent="0.2">
      <c r="A51" s="9"/>
      <c r="B51" s="9"/>
      <c r="C51" s="97"/>
      <c r="D51" s="97"/>
      <c r="E51" s="97"/>
      <c r="F51" s="97"/>
      <c r="G51" s="10"/>
      <c r="H51" s="10"/>
      <c r="I51" s="10"/>
    </row>
    <row r="52" spans="1:9" x14ac:dyDescent="0.2">
      <c r="A52" s="9"/>
      <c r="B52" s="9"/>
      <c r="C52" s="97"/>
      <c r="D52" s="97"/>
      <c r="E52" s="97"/>
      <c r="F52" s="97"/>
      <c r="G52" s="10"/>
      <c r="H52" s="10"/>
      <c r="I52" s="10"/>
    </row>
    <row r="53" spans="1:9" x14ac:dyDescent="0.2">
      <c r="A53" s="9"/>
      <c r="B53" s="9"/>
      <c r="C53" s="97"/>
      <c r="D53" s="97"/>
      <c r="E53" s="97"/>
      <c r="F53" s="97"/>
      <c r="G53" s="10"/>
      <c r="H53" s="10"/>
      <c r="I53" s="10"/>
    </row>
    <row r="54" spans="1:9" x14ac:dyDescent="0.2">
      <c r="A54" s="9"/>
      <c r="B54" s="9"/>
      <c r="C54" s="97"/>
      <c r="D54" s="97"/>
      <c r="E54" s="97"/>
      <c r="F54" s="97"/>
      <c r="G54" s="10"/>
      <c r="H54" s="10"/>
      <c r="I54" s="10"/>
    </row>
    <row r="55" spans="1:9" x14ac:dyDescent="0.2">
      <c r="A55" s="9"/>
      <c r="B55" s="9"/>
      <c r="C55" s="97"/>
      <c r="D55" s="97"/>
      <c r="E55" s="97"/>
      <c r="F55" s="97"/>
      <c r="G55" s="10"/>
      <c r="H55" s="10"/>
      <c r="I55" s="10"/>
    </row>
    <row r="56" spans="1:9" x14ac:dyDescent="0.2">
      <c r="A56" s="9"/>
      <c r="B56" s="9"/>
      <c r="C56" s="97"/>
      <c r="D56" s="97"/>
      <c r="E56" s="97"/>
      <c r="F56" s="97"/>
      <c r="G56" s="10"/>
      <c r="H56" s="10"/>
      <c r="I56" s="10"/>
    </row>
    <row r="57" spans="1:9" x14ac:dyDescent="0.2">
      <c r="A57" s="9"/>
      <c r="B57" s="9"/>
      <c r="C57" s="97"/>
      <c r="D57" s="97"/>
      <c r="E57" s="97"/>
      <c r="F57" s="97"/>
      <c r="G57" s="10"/>
      <c r="H57" s="10"/>
      <c r="I57" s="10"/>
    </row>
    <row r="58" spans="1:9" x14ac:dyDescent="0.2">
      <c r="A58" s="9"/>
      <c r="B58" s="9"/>
      <c r="C58" s="97"/>
      <c r="D58" s="97"/>
      <c r="E58" s="97"/>
      <c r="F58" s="97"/>
      <c r="G58" s="10"/>
      <c r="H58" s="10"/>
      <c r="I58" s="10"/>
    </row>
    <row r="59" spans="1:9" x14ac:dyDescent="0.2">
      <c r="A59" s="9"/>
      <c r="B59" s="9"/>
      <c r="C59" s="97"/>
      <c r="D59" s="97"/>
      <c r="E59" s="97"/>
      <c r="F59" s="97"/>
      <c r="G59" s="10"/>
      <c r="H59" s="10"/>
      <c r="I59" s="10"/>
    </row>
  </sheetData>
  <sheetProtection algorithmName="SHA-512" hashValue="j79Qrd2Bgqtff/GWptTS5fO3y06VSILxh+vCeASteO0Gv66l+Zh2XbKZTOudkDJ02u2egByvEYBIWDu47Lnyvg==" saltValue="SWPhzRpT1oqOSWw+CXJyqg==" spinCount="100000" sheet="1" objects="1" scenarios="1"/>
  <mergeCells count="33">
    <mergeCell ref="A2:C2"/>
    <mergeCell ref="D1:E1"/>
    <mergeCell ref="A1:C1"/>
    <mergeCell ref="G33:I33"/>
    <mergeCell ref="D2:E2"/>
    <mergeCell ref="A3:I3"/>
    <mergeCell ref="F9:H9"/>
    <mergeCell ref="F12:H12"/>
    <mergeCell ref="F15:H15"/>
    <mergeCell ref="F18:H18"/>
    <mergeCell ref="F21:H21"/>
    <mergeCell ref="F24:H24"/>
    <mergeCell ref="F27:H27"/>
    <mergeCell ref="G34:I34"/>
    <mergeCell ref="F38:G38"/>
    <mergeCell ref="C42:F42"/>
    <mergeCell ref="C50:F50"/>
    <mergeCell ref="C58:F58"/>
    <mergeCell ref="C51:F51"/>
    <mergeCell ref="C46:F46"/>
    <mergeCell ref="C47:F47"/>
    <mergeCell ref="C48:F48"/>
    <mergeCell ref="C49:F49"/>
    <mergeCell ref="C43:F43"/>
    <mergeCell ref="C44:F44"/>
    <mergeCell ref="C45:F45"/>
    <mergeCell ref="C59:F59"/>
    <mergeCell ref="C52:F52"/>
    <mergeCell ref="C53:F53"/>
    <mergeCell ref="C56:F56"/>
    <mergeCell ref="C57:F57"/>
    <mergeCell ref="C55:F55"/>
    <mergeCell ref="C54:F54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H8 G10:H11 G13:H14 G16:H17 G19:H20 G22:H23 G25:H26 G28:H31" xr:uid="{00000000-0002-0000-0100-000000000000}">
      <formula1>IF(G6&gt;=0.01,ROUND(G6,2),0.01)</formula1>
    </dataValidation>
  </dataValidations>
  <pageMargins left="0.5" right="0.5" top="0.70874999999999999" bottom="0.75" header="0.25" footer="0.25"/>
  <pageSetup scale="56" fitToHeight="0" orientation="portrait" r:id="rId1"/>
  <headerFooter alignWithMargins="0">
    <oddHeader xml:space="preserve">&amp;LThe City of Winnipeg
RFP No.785-2020 Addendum 7
&amp;C                     &amp;R Bid Submission
Page &amp;P of &amp;N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Fees</vt:lpstr>
      <vt:lpstr>Sheet1</vt:lpstr>
      <vt:lpstr>Fees!Print_Area</vt:lpstr>
      <vt:lpstr>Print_Area_1</vt:lpstr>
      <vt:lpstr>Fees!Print_Titles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2021-01-07T21:38:25Z</cp:lastPrinted>
  <dcterms:created xsi:type="dcterms:W3CDTF">1999-10-18T14:40:40Z</dcterms:created>
  <dcterms:modified xsi:type="dcterms:W3CDTF">2021-03-23T13:31:19Z</dcterms:modified>
</cp:coreProperties>
</file>